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315" windowWidth="15480" windowHeight="11295"/>
  </bookViews>
  <sheets>
    <sheet name="Лот 1" sheetId="1" r:id="rId1"/>
  </sheets>
  <definedNames>
    <definedName name="Print_Area_1">'Лот 1'!$A$1:$R$26</definedName>
  </definedNames>
  <calcPr calcId="124519"/>
  <fileRecoveryPr repairLoad="1"/>
</workbook>
</file>

<file path=xl/calcChain.xml><?xml version="1.0" encoding="utf-8"?>
<calcChain xmlns="http://schemas.openxmlformats.org/spreadsheetml/2006/main">
  <c r="M18" i="1"/>
  <c r="N19"/>
  <c r="M19"/>
  <c r="M10" l="1"/>
  <c r="M12"/>
  <c r="M14"/>
  <c r="M16"/>
  <c r="M8"/>
</calcChain>
</file>

<file path=xl/sharedStrings.xml><?xml version="1.0" encoding="utf-8"?>
<sst xmlns="http://schemas.openxmlformats.org/spreadsheetml/2006/main" count="34" uniqueCount="34">
  <si>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</si>
  <si>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</si>
  <si>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</si>
  <si>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</si>
  <si>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</si>
  <si>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</si>
  <si>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2 кв. 2012</t>
  </si>
  <si>
    <t>3 кв. 2012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</si>
  <si>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</si>
  <si>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</si>
  <si>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</si>
  <si>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</si>
  <si>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</si>
  <si>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1 кв. 2012</t>
  </si>
  <si>
    <t>4 кв. 2012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</si>
  <si>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</si>
  <si>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</si>
  <si>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</si>
  <si>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</t>
  </si>
  <si>
    <t>ASB 100</t>
  </si>
  <si>
    <t xml:space="preserve">PSB 100 </t>
  </si>
  <si>
    <t>PCB 190</t>
  </si>
  <si>
    <t xml:space="preserve">BGT 008 (7 RU) </t>
  </si>
  <si>
    <t>WH099</t>
  </si>
  <si>
    <t>Активный спутниковый делитель на 4, с возможностью подачи 12В и транзита напряжения 12-24В.  Питание через шину управления.</t>
  </si>
  <si>
    <t>Пассивный спутниковый делитель на 8,  с возможностью подачи 12, 15, или 17В. Есть шнур питания  ~220 В</t>
  </si>
  <si>
    <t>Пассивный RF делитель на 8</t>
  </si>
  <si>
    <t>Рама для установки 8 модулей</t>
  </si>
  <si>
    <t>планка для установки модуля</t>
  </si>
  <si>
    <t>Республика Башкортостан,      г. Уфа, ул. Ленина,30         ОАО "Башинформсвязь,  ЦТЭ                           Контактное лицо: Начальник цеха КП Тарановский А.Н.        8-3472-00-13-72</t>
  </si>
  <si>
    <t>Подсистема распределения ПЧ ГС Blankom B-Line</t>
  </si>
  <si>
    <t>Объем не может быть изменен 10% без изменения стоимости единицы</t>
  </si>
  <si>
    <t>График поставки товара: Одной партией до 01.08.2012г.</t>
  </si>
  <si>
    <t xml:space="preserve">Предельная стомость лота составляет   519 200,00 рублей (с НДС) </t>
  </si>
</sst>
</file>

<file path=xl/styles.xml><?xml version="1.0" encoding="utf-8"?>
<styleSheet xmlns="http://schemas.openxmlformats.org/spreadsheetml/2006/main">
  <numFmts count="1">
    <numFmt numFmtId="164" formatCode="#,##0.000"/>
  </numFmts>
  <fonts count="22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Helv"/>
    </font>
    <font>
      <b/>
      <sz val="12"/>
      <color theme="1"/>
      <name val="Arial"/>
      <family val="2"/>
      <charset val="204"/>
    </font>
    <font>
      <sz val="12"/>
      <name val="Arial"/>
      <family val="2"/>
    </font>
    <font>
      <sz val="10"/>
      <name val="Arial Cyr"/>
      <charset val="204"/>
    </font>
    <font>
      <sz val="14"/>
      <name val="Times New Roman"/>
      <family val="1"/>
    </font>
    <font>
      <sz val="11"/>
      <color theme="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rgb="FFFFFFFF"/>
        <b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3" fillId="0" borderId="0"/>
    <xf numFmtId="0" fontId="13" fillId="0" borderId="0"/>
    <xf numFmtId="0" fontId="16" fillId="0" borderId="0"/>
    <xf numFmtId="0" fontId="1" fillId="0" borderId="0"/>
    <xf numFmtId="0" fontId="19" fillId="0" borderId="0"/>
  </cellStyleXfs>
  <cellXfs count="122">
    <xf numFmtId="0" fontId="0" fillId="0" borderId="0" xfId="0"/>
    <xf numFmtId="0" fontId="2" fillId="0" borderId="0" xfId="0" applyFont="1" applyBorder="1"/>
    <xf numFmtId="0" fontId="2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4" xfId="0" applyFont="1" applyBorder="1"/>
    <xf numFmtId="0" fontId="8" fillId="0" borderId="0" xfId="0" applyFont="1" applyBorder="1"/>
    <xf numFmtId="0" fontId="8" fillId="0" borderId="0" xfId="0" applyFont="1"/>
    <xf numFmtId="0" fontId="5" fillId="0" borderId="4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7" xfId="0" applyFont="1" applyBorder="1"/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center" vertical="center" wrapText="1"/>
    </xf>
    <xf numFmtId="1" fontId="12" fillId="0" borderId="0" xfId="0" applyNumberFormat="1" applyFont="1" applyAlignment="1"/>
    <xf numFmtId="164" fontId="11" fillId="0" borderId="0" xfId="0" applyNumberFormat="1" applyFont="1" applyAlignment="1">
      <alignment horizontal="left"/>
    </xf>
    <xf numFmtId="164" fontId="11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164" fontId="11" fillId="0" borderId="0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2" fontId="17" fillId="0" borderId="5" xfId="0" applyNumberFormat="1" applyFont="1" applyBorder="1" applyAlignment="1">
      <alignment horizontal="right" vertical="center"/>
    </xf>
    <xf numFmtId="0" fontId="15" fillId="0" borderId="5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0" fontId="14" fillId="0" borderId="13" xfId="2" applyFont="1" applyFill="1" applyBorder="1" applyAlignment="1">
      <alignment horizontal="center" vertical="center" wrapText="1" shrinkToFit="1"/>
    </xf>
    <xf numFmtId="1" fontId="10" fillId="0" borderId="13" xfId="0" applyNumberFormat="1" applyFont="1" applyBorder="1" applyAlignment="1">
      <alignment horizontal="center" vertical="center" wrapText="1"/>
    </xf>
    <xf numFmtId="0" fontId="10" fillId="0" borderId="13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2" fontId="20" fillId="0" borderId="12" xfId="6" applyNumberFormat="1" applyFont="1" applyFill="1" applyBorder="1" applyAlignment="1" applyProtection="1">
      <alignment horizontal="center" vertical="center"/>
      <protection locked="0"/>
    </xf>
    <xf numFmtId="2" fontId="20" fillId="0" borderId="14" xfId="6" applyNumberFormat="1" applyFont="1" applyFill="1" applyBorder="1" applyAlignment="1" applyProtection="1">
      <alignment horizontal="center" vertical="center"/>
      <protection locked="0"/>
    </xf>
    <xf numFmtId="0" fontId="18" fillId="0" borderId="5" xfId="5" applyFont="1" applyBorder="1" applyAlignment="1">
      <alignment horizontal="center" vertical="center"/>
    </xf>
    <xf numFmtId="4" fontId="10" fillId="0" borderId="12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1" fontId="4" fillId="0" borderId="21" xfId="0" applyNumberFormat="1" applyFont="1" applyFill="1" applyBorder="1" applyAlignment="1">
      <alignment horizontal="center" vertical="center" wrapText="1"/>
    </xf>
    <xf numFmtId="1" fontId="4" fillId="0" borderId="17" xfId="0" applyNumberFormat="1" applyFont="1" applyFill="1" applyBorder="1" applyAlignment="1">
      <alignment horizontal="center" vertical="center" wrapText="1"/>
    </xf>
    <xf numFmtId="0" fontId="18" fillId="0" borderId="5" xfId="5" applyNumberFormat="1" applyFont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164" fontId="11" fillId="0" borderId="12" xfId="0" applyNumberFormat="1" applyFont="1" applyBorder="1" applyAlignment="1">
      <alignment horizontal="center" vertical="center" wrapText="1"/>
    </xf>
    <xf numFmtId="164" fontId="11" fillId="0" borderId="13" xfId="0" applyNumberFormat="1" applyFont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1" fontId="10" fillId="0" borderId="12" xfId="0" applyNumberFormat="1" applyFont="1" applyBorder="1" applyAlignment="1">
      <alignment horizontal="center" vertical="center" wrapText="1"/>
    </xf>
    <xf numFmtId="1" fontId="10" fillId="0" borderId="14" xfId="0" applyNumberFormat="1" applyFont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 shrinkToFit="1"/>
    </xf>
    <xf numFmtId="0" fontId="14" fillId="0" borderId="14" xfId="2" applyFont="1" applyFill="1" applyBorder="1" applyAlignment="1">
      <alignment horizontal="center" vertical="center" wrapText="1" shrinkToFit="1"/>
    </xf>
    <xf numFmtId="0" fontId="10" fillId="0" borderId="12" xfId="0" applyNumberFormat="1" applyFont="1" applyFill="1" applyBorder="1" applyAlignment="1">
      <alignment horizontal="center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textRotation="90" wrapText="1"/>
    </xf>
    <xf numFmtId="0" fontId="5" fillId="0" borderId="17" xfId="0" applyFont="1" applyFill="1" applyBorder="1" applyAlignment="1">
      <alignment horizontal="center" vertical="center" textRotation="90" wrapText="1"/>
    </xf>
    <xf numFmtId="49" fontId="10" fillId="0" borderId="15" xfId="0" applyNumberFormat="1" applyFont="1" applyBorder="1" applyAlignment="1">
      <alignment horizontal="center" vertical="center" textRotation="90" wrapText="1"/>
    </xf>
    <xf numFmtId="49" fontId="10" fillId="0" borderId="14" xfId="0" applyNumberFormat="1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1" fontId="4" fillId="0" borderId="8" xfId="0" applyNumberFormat="1" applyFont="1" applyFill="1" applyBorder="1" applyAlignment="1">
      <alignment horizontal="right" vertical="center" wrapText="1"/>
    </xf>
    <xf numFmtId="1" fontId="4" fillId="0" borderId="7" xfId="0" applyNumberFormat="1" applyFont="1" applyFill="1" applyBorder="1" applyAlignment="1">
      <alignment horizontal="right" vertical="center" wrapText="1"/>
    </xf>
    <xf numFmtId="1" fontId="4" fillId="0" borderId="10" xfId="0" applyNumberFormat="1" applyFont="1" applyFill="1" applyBorder="1" applyAlignment="1">
      <alignment horizontal="right" vertical="center" wrapText="1"/>
    </xf>
    <xf numFmtId="164" fontId="21" fillId="0" borderId="0" xfId="0" applyNumberFormat="1" applyFont="1" applyBorder="1" applyAlignment="1">
      <alignment horizontal="center" vertical="center" wrapText="1"/>
    </xf>
  </cellXfs>
  <cellStyles count="7">
    <cellStyle name="0,0_x000d_&#10;NA_x000d_&#10; 3" xfId="6"/>
    <cellStyle name="Normal_15365NTEPricing062805" xfId="4"/>
    <cellStyle name="Normal_Special Pricing Form" xfId="5"/>
    <cellStyle name="TableStyleLight1" xfId="1"/>
    <cellStyle name="Обычный" xfId="0" builtinId="0"/>
    <cellStyle name="Обычный_razvitie_071120" xfId="2"/>
    <cellStyle name="Стиль 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25"/>
  <sheetViews>
    <sheetView tabSelected="1" view="pageLayout" topLeftCell="G7" zoomScale="80" zoomScalePageLayoutView="80" workbookViewId="0">
      <selection activeCell="R13" sqref="R13"/>
    </sheetView>
  </sheetViews>
  <sheetFormatPr defaultColWidth="9.28515625" defaultRowHeight="15"/>
  <cols>
    <col min="1" max="1" width="10.5703125" style="60" customWidth="1"/>
    <col min="2" max="2" width="28.5703125" style="50" customWidth="1"/>
    <col min="3" max="3" width="29.85546875" style="50" hidden="1" customWidth="1"/>
    <col min="4" max="4" width="0.42578125" style="50" hidden="1" customWidth="1"/>
    <col min="5" max="5" width="62.5703125" style="50" customWidth="1"/>
    <col min="6" max="6" width="12.5703125" style="33" customWidth="1"/>
    <col min="7" max="7" width="14.85546875" style="33" customWidth="1"/>
    <col min="8" max="9" width="9.5703125" style="34" customWidth="1"/>
    <col min="10" max="10" width="9.140625" style="34" customWidth="1"/>
    <col min="11" max="11" width="9.42578125" style="34" customWidth="1"/>
    <col min="12" max="13" width="23.42578125" style="34" customWidth="1"/>
    <col min="14" max="14" width="30.28515625" style="37" customWidth="1"/>
    <col min="15" max="17" width="0" style="1" hidden="1" customWidth="1"/>
    <col min="18" max="18" width="19" style="1" customWidth="1"/>
    <col min="19" max="42" width="9.28515625" style="1"/>
    <col min="43" max="16384" width="9.28515625" style="2"/>
  </cols>
  <sheetData>
    <row r="1" spans="1:42" s="5" customFormat="1" ht="18.75">
      <c r="A1" s="56"/>
      <c r="B1" s="50"/>
      <c r="C1" s="50"/>
      <c r="D1" s="51"/>
      <c r="E1" s="50"/>
      <c r="F1" s="44"/>
      <c r="G1" s="44"/>
      <c r="H1" s="45"/>
      <c r="I1" s="45"/>
      <c r="J1" s="45"/>
      <c r="K1" s="45"/>
      <c r="L1" s="45"/>
      <c r="M1" s="36"/>
      <c r="N1" s="36" t="s">
        <v>9</v>
      </c>
      <c r="O1" s="6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5" customFormat="1" ht="5.25" customHeight="1">
      <c r="A2" s="56"/>
      <c r="B2" s="50"/>
      <c r="C2" s="50"/>
      <c r="D2" s="50"/>
      <c r="E2" s="50"/>
      <c r="F2" s="44"/>
      <c r="G2" s="44"/>
      <c r="H2" s="45"/>
      <c r="I2" s="45"/>
      <c r="J2" s="45"/>
      <c r="K2" s="45"/>
      <c r="L2" s="45"/>
      <c r="M2" s="45"/>
      <c r="N2" s="35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5" customFormat="1" ht="30.75" customHeight="1">
      <c r="A3" s="56"/>
      <c r="B3" s="50"/>
      <c r="C3" s="50"/>
      <c r="D3" s="50"/>
      <c r="E3" s="50" t="s">
        <v>30</v>
      </c>
      <c r="F3" s="46"/>
      <c r="G3" s="46"/>
      <c r="H3" s="34"/>
      <c r="I3" s="34"/>
      <c r="J3" s="34"/>
      <c r="K3" s="34"/>
      <c r="L3" s="34"/>
      <c r="M3" s="34"/>
      <c r="N3" s="37"/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s="5" customFormat="1" ht="17.25" customHeight="1" thickBot="1">
      <c r="A4" s="57"/>
      <c r="B4" s="52"/>
      <c r="C4" s="52"/>
      <c r="D4" s="52"/>
      <c r="E4" s="52"/>
      <c r="F4" s="47"/>
      <c r="G4" s="47"/>
      <c r="H4" s="48"/>
      <c r="I4" s="48"/>
      <c r="J4" s="48"/>
      <c r="K4" s="48"/>
      <c r="L4" s="48"/>
      <c r="M4" s="48"/>
      <c r="N4" s="38"/>
      <c r="O4" s="7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s="13" customFormat="1" ht="54.75" customHeight="1" thickBot="1">
      <c r="A5" s="92" t="s">
        <v>0</v>
      </c>
      <c r="B5" s="96" t="s">
        <v>1</v>
      </c>
      <c r="C5" s="97"/>
      <c r="D5" s="98"/>
      <c r="E5" s="106" t="s">
        <v>2</v>
      </c>
      <c r="F5" s="106" t="s">
        <v>8</v>
      </c>
      <c r="G5" s="106" t="s">
        <v>3</v>
      </c>
      <c r="H5" s="94" t="s">
        <v>13</v>
      </c>
      <c r="I5" s="94" t="s">
        <v>6</v>
      </c>
      <c r="J5" s="94" t="s">
        <v>7</v>
      </c>
      <c r="K5" s="94" t="s">
        <v>14</v>
      </c>
      <c r="L5" s="107" t="s">
        <v>10</v>
      </c>
      <c r="M5" s="107" t="s">
        <v>11</v>
      </c>
      <c r="N5" s="105" t="s">
        <v>12</v>
      </c>
      <c r="O5" s="8"/>
      <c r="P5" s="9"/>
      <c r="Q5" s="10"/>
      <c r="R5" s="11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pans="1:42" s="13" customFormat="1" ht="42.75" customHeight="1">
      <c r="A6" s="93"/>
      <c r="B6" s="99"/>
      <c r="C6" s="100"/>
      <c r="D6" s="101"/>
      <c r="E6" s="82"/>
      <c r="F6" s="82"/>
      <c r="G6" s="82"/>
      <c r="H6" s="95"/>
      <c r="I6" s="95"/>
      <c r="J6" s="95"/>
      <c r="K6" s="95"/>
      <c r="L6" s="107"/>
      <c r="M6" s="107"/>
      <c r="N6" s="105"/>
      <c r="O6" s="14"/>
      <c r="P6" s="11"/>
      <c r="Q6" s="12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</row>
    <row r="7" spans="1:42" s="18" customFormat="1" ht="28.5" customHeight="1">
      <c r="A7" s="58">
        <v>1</v>
      </c>
      <c r="B7" s="102">
        <v>2</v>
      </c>
      <c r="C7" s="103"/>
      <c r="D7" s="104"/>
      <c r="E7" s="49">
        <v>3</v>
      </c>
      <c r="F7" s="39">
        <v>4</v>
      </c>
      <c r="G7" s="39">
        <v>5</v>
      </c>
      <c r="H7" s="40">
        <v>6</v>
      </c>
      <c r="I7" s="40">
        <v>7</v>
      </c>
      <c r="J7" s="40">
        <v>8</v>
      </c>
      <c r="K7" s="40">
        <v>9</v>
      </c>
      <c r="L7" s="41">
        <v>10</v>
      </c>
      <c r="M7" s="41">
        <v>11</v>
      </c>
      <c r="N7" s="40">
        <v>14</v>
      </c>
      <c r="O7" s="15"/>
      <c r="P7" s="16"/>
      <c r="Q7" s="17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</row>
    <row r="8" spans="1:42" s="18" customFormat="1" ht="26.25" customHeight="1">
      <c r="A8" s="76">
        <v>1</v>
      </c>
      <c r="B8" s="78" t="s">
        <v>19</v>
      </c>
      <c r="C8" s="64"/>
      <c r="D8" s="65"/>
      <c r="E8" s="79" t="s">
        <v>24</v>
      </c>
      <c r="F8" s="73">
        <v>6</v>
      </c>
      <c r="G8" s="81"/>
      <c r="H8" s="86"/>
      <c r="I8" s="88"/>
      <c r="J8" s="73">
        <v>6</v>
      </c>
      <c r="K8" s="90"/>
      <c r="L8" s="71">
        <v>9204</v>
      </c>
      <c r="M8" s="74">
        <f>L8*J8</f>
        <v>55224</v>
      </c>
      <c r="N8" s="83" t="s">
        <v>29</v>
      </c>
      <c r="O8" s="15"/>
      <c r="P8" s="16"/>
      <c r="Q8" s="17"/>
      <c r="R8" s="16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</row>
    <row r="9" spans="1:42" s="18" customFormat="1" ht="26.25" customHeight="1">
      <c r="A9" s="77"/>
      <c r="B9" s="78"/>
      <c r="C9" s="64"/>
      <c r="D9" s="66"/>
      <c r="E9" s="80"/>
      <c r="F9" s="73"/>
      <c r="G9" s="82"/>
      <c r="H9" s="87"/>
      <c r="I9" s="89"/>
      <c r="J9" s="73"/>
      <c r="K9" s="91"/>
      <c r="L9" s="72"/>
      <c r="M9" s="75"/>
      <c r="N9" s="84"/>
      <c r="O9" s="15"/>
      <c r="P9" s="16"/>
      <c r="Q9" s="17"/>
      <c r="R9" s="16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</row>
    <row r="10" spans="1:42" s="18" customFormat="1" ht="26.25" customHeight="1">
      <c r="A10" s="76">
        <v>2</v>
      </c>
      <c r="B10" s="78" t="s">
        <v>20</v>
      </c>
      <c r="C10" s="64"/>
      <c r="D10" s="65"/>
      <c r="E10" s="79" t="s">
        <v>25</v>
      </c>
      <c r="F10" s="73">
        <v>44</v>
      </c>
      <c r="G10" s="81"/>
      <c r="H10" s="86"/>
      <c r="I10" s="88"/>
      <c r="J10" s="73">
        <v>44</v>
      </c>
      <c r="K10" s="90"/>
      <c r="L10" s="71">
        <v>8850</v>
      </c>
      <c r="M10" s="74">
        <f t="shared" ref="M10" si="0">L10*J10</f>
        <v>389400</v>
      </c>
      <c r="N10" s="84"/>
      <c r="O10" s="15"/>
      <c r="P10" s="16"/>
      <c r="Q10" s="17"/>
      <c r="R10" s="16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</row>
    <row r="11" spans="1:42" s="18" customFormat="1" ht="26.25" customHeight="1">
      <c r="A11" s="77"/>
      <c r="B11" s="78"/>
      <c r="C11" s="64"/>
      <c r="D11" s="66"/>
      <c r="E11" s="80"/>
      <c r="F11" s="73"/>
      <c r="G11" s="82"/>
      <c r="H11" s="87"/>
      <c r="I11" s="89"/>
      <c r="J11" s="73"/>
      <c r="K11" s="91"/>
      <c r="L11" s="72"/>
      <c r="M11" s="75"/>
      <c r="N11" s="84"/>
      <c r="O11" s="15"/>
      <c r="P11" s="16"/>
      <c r="Q11" s="17"/>
      <c r="R11" s="16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</row>
    <row r="12" spans="1:42" s="22" customFormat="1" ht="26.25" customHeight="1">
      <c r="A12" s="76">
        <v>3</v>
      </c>
      <c r="B12" s="78" t="s">
        <v>21</v>
      </c>
      <c r="C12" s="64"/>
      <c r="D12" s="65"/>
      <c r="E12" s="79" t="s">
        <v>26</v>
      </c>
      <c r="F12" s="73">
        <v>3</v>
      </c>
      <c r="G12" s="81"/>
      <c r="H12" s="86"/>
      <c r="I12" s="88"/>
      <c r="J12" s="73">
        <v>3</v>
      </c>
      <c r="K12" s="90"/>
      <c r="L12" s="71">
        <v>6136</v>
      </c>
      <c r="M12" s="74">
        <f t="shared" ref="M12" si="1">L12*J12</f>
        <v>18408</v>
      </c>
      <c r="N12" s="84"/>
      <c r="O12" s="19"/>
      <c r="P12" s="20"/>
      <c r="Q12" s="21"/>
      <c r="R12" s="20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</row>
    <row r="13" spans="1:42" s="22" customFormat="1" ht="26.25" customHeight="1">
      <c r="A13" s="77"/>
      <c r="B13" s="78"/>
      <c r="C13" s="64"/>
      <c r="D13" s="66"/>
      <c r="E13" s="80"/>
      <c r="F13" s="73"/>
      <c r="G13" s="82"/>
      <c r="H13" s="87"/>
      <c r="I13" s="89"/>
      <c r="J13" s="73"/>
      <c r="K13" s="91"/>
      <c r="L13" s="72"/>
      <c r="M13" s="75"/>
      <c r="N13" s="84"/>
      <c r="O13" s="19"/>
      <c r="P13" s="20"/>
      <c r="Q13" s="21"/>
      <c r="R13" s="20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</row>
    <row r="14" spans="1:42" s="22" customFormat="1" ht="26.25" customHeight="1">
      <c r="A14" s="76">
        <v>4</v>
      </c>
      <c r="B14" s="78" t="s">
        <v>22</v>
      </c>
      <c r="C14" s="64"/>
      <c r="D14" s="66"/>
      <c r="E14" s="79" t="s">
        <v>27</v>
      </c>
      <c r="F14" s="73">
        <v>7</v>
      </c>
      <c r="G14" s="81"/>
      <c r="H14" s="68"/>
      <c r="I14" s="67"/>
      <c r="J14" s="73">
        <v>7</v>
      </c>
      <c r="K14" s="69"/>
      <c r="L14" s="71">
        <v>5192</v>
      </c>
      <c r="M14" s="74">
        <f t="shared" ref="M14" si="2">L14*J14</f>
        <v>36344</v>
      </c>
      <c r="N14" s="84"/>
      <c r="O14" s="19"/>
      <c r="P14" s="20"/>
      <c r="Q14" s="21"/>
      <c r="R14" s="20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</row>
    <row r="15" spans="1:42" s="22" customFormat="1" ht="26.25" customHeight="1">
      <c r="A15" s="77"/>
      <c r="B15" s="78"/>
      <c r="C15" s="64"/>
      <c r="D15" s="66"/>
      <c r="E15" s="80"/>
      <c r="F15" s="73"/>
      <c r="G15" s="82"/>
      <c r="H15" s="68"/>
      <c r="I15" s="67"/>
      <c r="J15" s="73"/>
      <c r="K15" s="69"/>
      <c r="L15" s="72"/>
      <c r="M15" s="75"/>
      <c r="N15" s="84"/>
      <c r="O15" s="19"/>
      <c r="P15" s="20"/>
      <c r="Q15" s="21"/>
      <c r="R15" s="20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</row>
    <row r="16" spans="1:42" s="22" customFormat="1" ht="26.25" customHeight="1">
      <c r="A16" s="76">
        <v>5</v>
      </c>
      <c r="B16" s="78" t="s">
        <v>23</v>
      </c>
      <c r="C16" s="64"/>
      <c r="D16" s="65"/>
      <c r="E16" s="79" t="s">
        <v>28</v>
      </c>
      <c r="F16" s="73">
        <v>56</v>
      </c>
      <c r="G16" s="81"/>
      <c r="H16" s="86"/>
      <c r="I16" s="88"/>
      <c r="J16" s="73">
        <v>56</v>
      </c>
      <c r="K16" s="90"/>
      <c r="L16" s="71">
        <v>354</v>
      </c>
      <c r="M16" s="74">
        <f t="shared" ref="M16" si="3">L16*J16</f>
        <v>19824</v>
      </c>
      <c r="N16" s="84"/>
      <c r="O16" s="19"/>
      <c r="P16" s="20"/>
      <c r="Q16" s="21"/>
      <c r="R16" s="20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</row>
    <row r="17" spans="1:42" s="22" customFormat="1" ht="26.25" customHeight="1">
      <c r="A17" s="77"/>
      <c r="B17" s="78"/>
      <c r="C17" s="64"/>
      <c r="D17" s="66"/>
      <c r="E17" s="80"/>
      <c r="F17" s="73"/>
      <c r="G17" s="82"/>
      <c r="H17" s="87"/>
      <c r="I17" s="89"/>
      <c r="J17" s="73"/>
      <c r="K17" s="91"/>
      <c r="L17" s="72"/>
      <c r="M17" s="75"/>
      <c r="N17" s="85"/>
      <c r="O17" s="19"/>
      <c r="P17" s="20"/>
      <c r="Q17" s="21"/>
      <c r="R17" s="20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</row>
    <row r="18" spans="1:42" s="22" customFormat="1" ht="24.6" customHeight="1">
      <c r="A18" s="118"/>
      <c r="B18" s="119"/>
      <c r="C18" s="119"/>
      <c r="D18" s="119"/>
      <c r="E18" s="119"/>
      <c r="F18" s="119"/>
      <c r="G18" s="119"/>
      <c r="H18" s="119"/>
      <c r="I18" s="119"/>
      <c r="J18" s="119"/>
      <c r="K18" s="120"/>
      <c r="L18" s="63" t="s">
        <v>15</v>
      </c>
      <c r="M18" s="70">
        <f>SUM(M8:M17)</f>
        <v>519200</v>
      </c>
      <c r="N18" s="61"/>
      <c r="O18" s="62"/>
      <c r="P18" s="21"/>
      <c r="Q18" s="21"/>
      <c r="R18" s="20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</row>
    <row r="19" spans="1:42" s="22" customFormat="1" ht="24.6" customHeight="1">
      <c r="A19" s="118"/>
      <c r="B19" s="119"/>
      <c r="C19" s="119"/>
      <c r="D19" s="119"/>
      <c r="E19" s="119"/>
      <c r="F19" s="119"/>
      <c r="G19" s="119"/>
      <c r="H19" s="119"/>
      <c r="I19" s="119"/>
      <c r="J19" s="119"/>
      <c r="K19" s="120"/>
      <c r="L19" s="63" t="s">
        <v>16</v>
      </c>
      <c r="M19" s="70">
        <f>M18/1.18*0.18</f>
        <v>79200</v>
      </c>
      <c r="N19" s="121">
        <f>M18-M19</f>
        <v>440000</v>
      </c>
      <c r="O19" s="62"/>
      <c r="P19" s="21"/>
      <c r="Q19" s="21"/>
      <c r="R19" s="20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</row>
    <row r="20" spans="1:42" s="25" customFormat="1" ht="25.5" customHeight="1">
      <c r="A20" s="59"/>
      <c r="B20" s="113" t="s">
        <v>33</v>
      </c>
      <c r="C20" s="113"/>
      <c r="D20" s="113"/>
      <c r="E20" s="113"/>
      <c r="F20" s="42"/>
      <c r="G20" s="42"/>
      <c r="H20" s="42"/>
      <c r="I20" s="42"/>
      <c r="J20" s="42"/>
      <c r="K20" s="42"/>
      <c r="L20" s="43"/>
      <c r="M20" s="43"/>
      <c r="N20" s="54"/>
      <c r="O20" s="32"/>
      <c r="P20" s="24"/>
      <c r="Q20" s="24"/>
      <c r="R20" s="23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1:42" s="25" customFormat="1" ht="21.75" customHeight="1">
      <c r="A21" s="59"/>
      <c r="B21" s="114" t="s">
        <v>31</v>
      </c>
      <c r="C21" s="114"/>
      <c r="D21" s="114"/>
      <c r="E21" s="114"/>
      <c r="F21" s="42"/>
      <c r="G21" s="42"/>
      <c r="H21" s="42"/>
      <c r="I21" s="42"/>
      <c r="J21" s="42"/>
      <c r="K21" s="42"/>
      <c r="L21" s="43"/>
      <c r="M21" s="43"/>
      <c r="N21" s="54"/>
      <c r="O21" s="32"/>
      <c r="P21" s="24"/>
      <c r="Q21" s="24"/>
      <c r="R21" s="23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1:42" s="25" customFormat="1" ht="39.950000000000003" customHeight="1">
      <c r="A22" s="59"/>
      <c r="B22" s="114" t="s">
        <v>32</v>
      </c>
      <c r="C22" s="114"/>
      <c r="D22" s="114"/>
      <c r="E22" s="114"/>
      <c r="F22" s="42"/>
      <c r="G22" s="42"/>
      <c r="H22" s="42"/>
      <c r="I22" s="42"/>
      <c r="J22" s="42"/>
      <c r="K22" s="42"/>
      <c r="L22" s="43"/>
      <c r="M22" s="43"/>
      <c r="N22" s="54"/>
      <c r="O22" s="32"/>
      <c r="P22" s="24"/>
      <c r="Q22" s="24"/>
      <c r="R22" s="23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1:42" s="25" customFormat="1" ht="19.5" customHeight="1">
      <c r="A23" s="59"/>
      <c r="B23" s="55"/>
      <c r="C23" s="53"/>
      <c r="D23" s="53"/>
      <c r="E23" s="53"/>
      <c r="F23" s="42"/>
      <c r="G23" s="42"/>
      <c r="H23" s="42"/>
      <c r="I23" s="42"/>
      <c r="J23" s="42"/>
      <c r="K23" s="42"/>
      <c r="L23" s="43"/>
      <c r="M23" s="43"/>
      <c r="N23" s="54"/>
      <c r="O23" s="32"/>
      <c r="P23" s="24"/>
      <c r="Q23" s="24"/>
      <c r="R23" s="23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1:42" s="28" customFormat="1" ht="43.5" customHeight="1">
      <c r="A24" s="111" t="s">
        <v>4</v>
      </c>
      <c r="B24" s="112"/>
      <c r="C24" s="115" t="s">
        <v>17</v>
      </c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7"/>
      <c r="R24" s="26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</row>
    <row r="25" spans="1:42" s="31" customFormat="1" ht="128.25" customHeight="1">
      <c r="A25" s="111" t="s">
        <v>5</v>
      </c>
      <c r="B25" s="112"/>
      <c r="C25" s="108" t="s">
        <v>18</v>
      </c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10"/>
      <c r="R25" s="2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</row>
  </sheetData>
  <mergeCells count="75">
    <mergeCell ref="A18:K18"/>
    <mergeCell ref="A19:K19"/>
    <mergeCell ref="A16:A17"/>
    <mergeCell ref="B16:B17"/>
    <mergeCell ref="E16:E17"/>
    <mergeCell ref="F16:F17"/>
    <mergeCell ref="G16:G17"/>
    <mergeCell ref="C25:Q25"/>
    <mergeCell ref="A24:B24"/>
    <mergeCell ref="A25:B25"/>
    <mergeCell ref="B20:E20"/>
    <mergeCell ref="B22:E22"/>
    <mergeCell ref="C24:Q24"/>
    <mergeCell ref="B21:E21"/>
    <mergeCell ref="N5:N6"/>
    <mergeCell ref="E5:E6"/>
    <mergeCell ref="M5:M6"/>
    <mergeCell ref="L5:L6"/>
    <mergeCell ref="J5:J6"/>
    <mergeCell ref="F5:F6"/>
    <mergeCell ref="G5:G6"/>
    <mergeCell ref="M8:M9"/>
    <mergeCell ref="A5:A6"/>
    <mergeCell ref="I5:I6"/>
    <mergeCell ref="K5:K6"/>
    <mergeCell ref="H5:H6"/>
    <mergeCell ref="B5:D6"/>
    <mergeCell ref="B7:D7"/>
    <mergeCell ref="A8:A9"/>
    <mergeCell ref="B8:B9"/>
    <mergeCell ref="E8:E9"/>
    <mergeCell ref="F8:F9"/>
    <mergeCell ref="G8:G9"/>
    <mergeCell ref="F12:F13"/>
    <mergeCell ref="G12:G13"/>
    <mergeCell ref="N8:N17"/>
    <mergeCell ref="H8:H9"/>
    <mergeCell ref="I8:I9"/>
    <mergeCell ref="J8:J9"/>
    <mergeCell ref="K8:K9"/>
    <mergeCell ref="L8:L9"/>
    <mergeCell ref="M16:M17"/>
    <mergeCell ref="H16:H17"/>
    <mergeCell ref="I16:I17"/>
    <mergeCell ref="J16:J17"/>
    <mergeCell ref="K16:K17"/>
    <mergeCell ref="L16:L17"/>
    <mergeCell ref="H12:H13"/>
    <mergeCell ref="I12:I13"/>
    <mergeCell ref="L12:L13"/>
    <mergeCell ref="M12:M13"/>
    <mergeCell ref="L10:L11"/>
    <mergeCell ref="M10:M11"/>
    <mergeCell ref="A12:A13"/>
    <mergeCell ref="B12:B13"/>
    <mergeCell ref="E12:E13"/>
    <mergeCell ref="A10:A11"/>
    <mergeCell ref="B10:B11"/>
    <mergeCell ref="E10:E11"/>
    <mergeCell ref="F10:F11"/>
    <mergeCell ref="G10:G11"/>
    <mergeCell ref="J12:J13"/>
    <mergeCell ref="K12:K13"/>
    <mergeCell ref="H10:H11"/>
    <mergeCell ref="I10:I11"/>
    <mergeCell ref="J10:J11"/>
    <mergeCell ref="K10:K11"/>
    <mergeCell ref="L14:L15"/>
    <mergeCell ref="J14:J15"/>
    <mergeCell ref="M14:M15"/>
    <mergeCell ref="A14:A15"/>
    <mergeCell ref="B14:B15"/>
    <mergeCell ref="E14:E15"/>
    <mergeCell ref="F14:F15"/>
    <mergeCell ref="G14:G15"/>
  </mergeCells>
  <phoneticPr fontId="9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2012-04-12T15:17:55Z</cp:lastPrinted>
  <dcterms:created xsi:type="dcterms:W3CDTF">2011-10-27T10:58:53Z</dcterms:created>
  <dcterms:modified xsi:type="dcterms:W3CDTF">2012-06-28T09:42:19Z</dcterms:modified>
</cp:coreProperties>
</file>